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0730" windowHeight="11160" activeTab="1"/>
  </bookViews>
  <sheets>
    <sheet name="Dạy -học" sheetId="1" r:id="rId1"/>
    <sheet name="Quản trị" sheetId="2" r:id="rId2"/>
  </sheets>
  <definedNames>
    <definedName name="_xlnm.Print_Titles" localSheetId="0">'Dạy -học'!$3:$3</definedName>
    <definedName name="_xlnm.Print_Titles" localSheetId="1">'Quản trị'!$2:$2</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2" l="1"/>
  <c r="H19" i="2"/>
  <c r="H7" i="2"/>
  <c r="H22" i="1" l="1"/>
  <c r="H18" i="1"/>
  <c r="H15" i="1"/>
  <c r="H8" i="1"/>
  <c r="H5" i="1" l="1"/>
  <c r="C19" i="2"/>
  <c r="C7" i="2" l="1"/>
  <c r="C4" i="2" l="1"/>
  <c r="C22" i="1"/>
  <c r="C18" i="1"/>
  <c r="C15" i="1"/>
  <c r="C8" i="1"/>
  <c r="C5" i="1" l="1"/>
</calcChain>
</file>

<file path=xl/sharedStrings.xml><?xml version="1.0" encoding="utf-8"?>
<sst xmlns="http://schemas.openxmlformats.org/spreadsheetml/2006/main" count="175" uniqueCount="124">
  <si>
    <t>STT</t>
  </si>
  <si>
    <t>Tiêu chí </t>
  </si>
  <si>
    <t>Điểm tối đa </t>
  </si>
  <si>
    <t>Điểm thành phần</t>
  </si>
  <si>
    <t>Chuyển đổi số trong dạy, học </t>
  </si>
  <si>
    <t>1.1</t>
  </si>
  <si>
    <t xml:space="preserve">
Điều kiện bắt buộc
</t>
  </si>
  <si>
    <t>1.2</t>
  </si>
  <si>
    <t>Ban hành quy chế tổ chức dạy học trực tuyến</t>
  </si>
  <si>
    <t>1.3</t>
  </si>
  <si>
    <t>Triển khai phần mềm dạy học trực tuyến:</t>
  </si>
  <si>
    <t>1.3.1</t>
  </si>
  <si>
    <t>1.3.2</t>
  </si>
  <si>
    <t>(1) Có chức năng giáo viên giao bài cho học sinh tự học</t>
  </si>
  <si>
    <t>1.3.3</t>
  </si>
  <si>
    <t>(2) Có chức năng giáo viên trả lời (giải đáp) các câu hỏi của học sinh</t>
  </si>
  <si>
    <t>1.3.4</t>
  </si>
  <si>
    <t>(3) Có chức năng tổ chức kiểm tra, đánh giá thường xuyên</t>
  </si>
  <si>
    <t>1.3.5</t>
  </si>
  <si>
    <t>(4) Có chức năng phụ huynh học sinh tham gia vào các hoạt động học tập của học sinh</t>
  </si>
  <si>
    <t>1.4</t>
  </si>
  <si>
    <t>Số hóa các học liệu</t>
  </si>
  <si>
    <t xml:space="preserve"> - Ít hơn 20 học liệu: tối đa 3 điểm.
- Ít hơn 40 học liệu: tối đa 6 điểm.
- Nhiều hơn 40 học liệu: tối đa 10 điểm
</t>
  </si>
  <si>
    <t>1.5</t>
  </si>
  <si>
    <t>Triển khai thi, kiểm tra, đánh giá kết quả học tập</t>
  </si>
  <si>
    <t>1.5.1</t>
  </si>
  <si>
    <t>1.5.2</t>
  </si>
  <si>
    <t>Phần mềm tổ chức thi trên máy tính có kết nối, trao đổi kết quả với hệ thống quản trị nhà trường</t>
  </si>
  <si>
    <t>1.6</t>
  </si>
  <si>
    <t>Phát triển nguồn nhân lực chuyển đổi số</t>
  </si>
  <si>
    <t>1.6.1</t>
  </si>
  <si>
    <t>Tỉ lệ giáo viên có tài khoản sử dụng trên Hệ thống bồi dưỡng giáo viên trực tuyến để tự bồi dưỡng qua mạng một cách chủ động, thường xuyên theo nhu cầu</t>
  </si>
  <si>
    <t>&lt;30%: tối đa 2 điểm; 
30%-60%: tối đa 4 điểm;
&gt;60%: tối đa 7 điểm</t>
  </si>
  <si>
    <t>1.6.2</t>
  </si>
  <si>
    <t>Tỉ lệ giáo viên có thể khai thác sử dụng được các phần mềm, công cụ nhằm đổi mới phương pháp dạy học</t>
  </si>
  <si>
    <t xml:space="preserve">&lt;30%: tối đa 2 điểm; 
30%-60%: tối đa 4 điểm; 
&gt;60%: tối đa 7 điểm
</t>
  </si>
  <si>
    <t>1.6.3</t>
  </si>
  <si>
    <t>Tỉ lệ giáo viên có thể xây dựng được học liệu số, bài giảng điện tử</t>
  </si>
  <si>
    <t xml:space="preserve">&lt;30%: tối đa 2 điểm; 
30%-60%: tối đa 4 điểm;
&gt;60%: tối đa 6 điểm
</t>
  </si>
  <si>
    <t>1.7</t>
  </si>
  <si>
    <t>Hạ tầng, thiết bị sử dụng chuyển đổi số dạy, học</t>
  </si>
  <si>
    <t>1.7.1</t>
  </si>
  <si>
    <t xml:space="preserve">Phòng học có thiết bị trình chiếu, thiết bị phụ trợ sử dụng dạy-học và kết nối Internet trên tổng số phòng học </t>
  </si>
  <si>
    <t>Tỷ lệ phòng &lt;20%: tối đa 2 điểm; 20%-60%: tối đa 5 điểm; &gt;60%: tối đa 8 điểm</t>
  </si>
  <si>
    <t>1.7.2</t>
  </si>
  <si>
    <t>Mức độ đáp ứng yêu cầu dạy môn tin học</t>
  </si>
  <si>
    <t xml:space="preserve">Mức độ 1: tối đa 2 điểm;  
Mức độ 2: tối đa 5 điểm;  
Mức độ 3: tối đa 7 điểm </t>
  </si>
  <si>
    <t>1.7.3</t>
  </si>
  <si>
    <t>Có phòng studio</t>
  </si>
  <si>
    <t>Tối đa 5 điểm</t>
  </si>
  <si>
    <t>Chuyển đổi số trong quản trị cơ sở giáo dục</t>
  </si>
  <si>
    <t>2.1</t>
  </si>
  <si>
    <t xml:space="preserve">Thành lập bộ phận chỉ đạo, phụ trách, triển khai ứng dụng CNTT, chuyển đổi số </t>
  </si>
  <si>
    <t>2.2</t>
  </si>
  <si>
    <t>Ban hành kế hoạch ứng dụng CNTT, chuyển đổi số</t>
  </si>
  <si>
    <t>2.3</t>
  </si>
  <si>
    <t xml:space="preserve">Triển khai phần mềm quản trị nhà trường </t>
  </si>
  <si>
    <t>2.3.1</t>
  </si>
  <si>
    <t>Ban hành quy chế sử dụng hệ thống quản trị nhà trường</t>
  </si>
  <si>
    <t>2.3.2</t>
  </si>
  <si>
    <t>Triển khai phân hệ quản lý học sinh (quản lý hồ sơ, kết quả học tập)</t>
  </si>
  <si>
    <t>2.3.3</t>
  </si>
  <si>
    <t>Triển khai sổ điểm điện tử, học bạ điện tử</t>
  </si>
  <si>
    <t>2.3.4</t>
  </si>
  <si>
    <t>Triển khai phân hệ quản lý đội ngũ CBVCNV</t>
  </si>
  <si>
    <t>2.3.5</t>
  </si>
  <si>
    <t>Triển khai phân hệ quản lý cơ sở vật chất</t>
  </si>
  <si>
    <t>2.3.6</t>
  </si>
  <si>
    <t>Triển khai phân hệ quản lý thông tin y tế trường học, quản lý thông tin về sức khỏe học sinh</t>
  </si>
  <si>
    <t>2.3.7</t>
  </si>
  <si>
    <t>Triển khai phân hệ quản lý kế toán</t>
  </si>
  <si>
    <t>2.3.8</t>
  </si>
  <si>
    <t>2.3.9</t>
  </si>
  <si>
    <t>2.3.10</t>
  </si>
  <si>
    <t>2.4</t>
  </si>
  <si>
    <t>Triển khai dịch vụ trực tuyến</t>
  </si>
  <si>
    <t>2.4.1</t>
  </si>
  <si>
    <t>Triển khai ứng dụng kết nối giữa gia đình và nhà trường</t>
  </si>
  <si>
    <t>2.4.2</t>
  </si>
  <si>
    <t>Triển khai dịch vụ tuyển sinh đầu cấp trực tuyến</t>
  </si>
  <si>
    <t>2.4.3</t>
  </si>
  <si>
    <t>Triển khai dịch vụ thu phí dịch vụ giáo dục theo hình thức không dùng tiền mặt</t>
  </si>
  <si>
    <t xml:space="preserve"> - Xuất được danh sách dưới dạng file để trao đổi: tối đa 3 điểm
- Tự động kết nối: Tối đa 5 điểm</t>
  </si>
  <si>
    <t xml:space="preserve"> - Tổ chức đánh giá điểm thường xuyên: tối đa 12 điểm.
- Tổ chức đánh giá điểm định kỳ: tối đa 15 điểm</t>
  </si>
  <si>
    <t>Tổ chức triển khai thi, kiểm tra, đánh giá kết quả học tập trên phòng máy tính</t>
  </si>
  <si>
    <t>Hướng dẫn, ghi chú, minh chứng</t>
  </si>
  <si>
    <t>Ban hành kế hoạch tổ chức dạy học trực tuyến (kết hợp với dạy học trực tiếp</t>
  </si>
  <si>
    <t>Triển khai phần mềm dạy học trực tuyến trực tiếp (hệ thống quản lý học tập trực tuyến (LMS)/hệ thống quản lý nội dung học tập trực tuyến (LCMS))</t>
  </si>
  <si>
    <t xml:space="preserve"> </t>
  </si>
  <si>
    <t>Triển khai phân hệ quản lý thư viện điện tử</t>
  </si>
  <si>
    <t xml:space="preserve"> - File PDF: tối đa 3 điểm;
- Áp dụng chứng thư số: 
+ Chứng thư đối với Lãnh đạo, dấu đơn vị: tối đa 7 điểm
+ Chứng thư đối với Giáo viên: tối đa 10 điểm</t>
  </si>
  <si>
    <t xml:space="preserve"> - Sử dụng các ứng dụng để thu phí dịch vụ: Tối đa 7 điểm
- Dịch vụ kết nối phần mềm quản lý kế toán, tài chính của cơ sở giáo dục: 10 điểm </t>
  </si>
  <si>
    <t xml:space="preserve"> - Có kế hoạch kiểm tra, rà soát, đầu tư, duy trì, vận hành, quản lý hạ tầng CNTT cần bám sát nhu cầu sử dụng và đảm bảo hiệu quả. 
- Ban hành nôi quy, phân công trách nhiệm quản lý, giám sát và vận hành; </t>
  </si>
  <si>
    <t>2.3.11</t>
  </si>
  <si>
    <t>Triển khai phân hệ quản lý hồ sơ chuyên môn giáo viên</t>
  </si>
  <si>
    <t>Triển khai các phần mềm phục vụ quản lý điều hành khác: Cổng thông tin điện tử, quản lý văn bản điện tử…</t>
  </si>
  <si>
    <t>Triển khai các phần mềm quản trị nhà trường đảm bảo kết nối và trao đổi đầy đủ dữ liệu với CSDL ngành của Sở GDĐT, của Bộ GDĐT</t>
  </si>
  <si>
    <t>Ghi chú</t>
  </si>
  <si>
    <t>Đã thực hiện</t>
  </si>
  <si>
    <t>Chưa thực hiện</t>
  </si>
  <si>
    <t>Điểm số tự đánh giá</t>
  </si>
  <si>
    <t>Việc thực hiện của nhà trường</t>
  </si>
  <si>
    <t>x</t>
  </si>
  <si>
    <t>100% phòng học</t>
  </si>
  <si>
    <t>100% giáo viên</t>
  </si>
  <si>
    <t>các phần mềm quản trị của nhà trường đảm bảo kết nối và trao đổi đầy đủ dữ liệu với CSDL ngành của Sở GDĐT, của Bộ GDĐT</t>
  </si>
  <si>
    <t xml:space="preserve">
Mức đáp ứng cơ bản (Mức độ 2): Tổng điểm từ 50 đến 75
</t>
  </si>
  <si>
    <t>Không có</t>
  </si>
  <si>
    <t>* Phần mềm tập huấn LMS dùng cho giáo viên tự bồi dưỡng
* Phần mềm dạy học : OLM</t>
  </si>
  <si>
    <t>https://olm.vn/hoc-lieu-cua-toi/page-3?</t>
  </si>
  <si>
    <t>*Có phòng dạy môn tin học và trang thiết bị có kết nối internet, mạng lan
* 3HS/ máy tính</t>
  </si>
  <si>
    <t xml:space="preserve">
*Báo cáo, thống kê số lượng các bài thi, kiểm tra, đánh giá tổ chức trên phòng máy; nhật ký sử dụng phòng máy tính.</t>
  </si>
  <si>
    <t>*Các dịch vụ đã triển khai của VNPT (Vnedu) : Phần mềm quản lý nhà trường, hồ sơ giáo dục, quản lý giáo án, học bạ điện tử, thời khóa biểu vnEdu-TKB, phần mềm kiểm định CLGD vnEdu-Qoe
*Phần mềm hệ thống quản lí văn bản và điều hành của VNPT
*Các dịch vụ khác : phổ cập giáo dục (pcgd.moet.gov.vn), kế toán (misa)
*Trang web trường : thmyxa.namdinh.edu.vn</t>
  </si>
  <si>
    <t>zalo các nhóm lớp, tin nhắn</t>
  </si>
  <si>
    <t>efast.vietinbank.vn.</t>
  </si>
  <si>
    <r>
      <t xml:space="preserve">BỘ CHỈ SỐ ĐÁNH GIÁ MỨC ĐỘ CHUYỂN ĐỔI SỐ 
CỦA CÁC TRƯỜNG TIỂU HỌC VÀ THCS TRÊN ĐỊA BÀN THÀNH PHỐ
</t>
    </r>
    <r>
      <rPr>
        <i/>
        <sz val="13"/>
        <color theme="1"/>
        <rFont val="Times New Roman"/>
        <family val="1"/>
      </rPr>
      <t>(Kèm theo Kế hoạch 191 /KH-PGDĐT ngày 07/02/2025 của Phòng GDĐT)</t>
    </r>
  </si>
  <si>
    <t>TP. Nam Định, ngày 27 tháng 3 năm 2025</t>
  </si>
  <si>
    <t>HIỆU TRƯỞNG</t>
  </si>
  <si>
    <t>Bùi Thị Hạnh Liên</t>
  </si>
  <si>
    <t xml:space="preserve">* Kế hoạch số 135/KH-THMX ngày 26/09/2025 về việc tổ chức dạy học trực tuyến kết hợp với dạy học trực tiếp
* Quyết định số 136/QĐ-THMX ngày 26/09/2025 về việc ban hành quy chế dạy học trực tuyến </t>
  </si>
  <si>
    <t xml:space="preserve">
Quyết định số 133/QĐ-MX ngày 25/09/2025 về việc phân công nhiệm vụ chuyển đổi số.
</t>
  </si>
  <si>
    <t>Kế hoạch số134/KH-MX ngày 25/09/2025 về việc  ứng dụng CNTT, chuyển đổi số.</t>
  </si>
  <si>
    <t xml:space="preserve">*Thành lập ban chỉ đạo triển khai ứng dụng CNTT, chuyển đổi số và phân công nhiệm vụ
* Triển khai tới các thành viên có liên quan
- Quyết định số 191/QĐ-MX ngày 13/10/2025 về việc ban hành quy chế về việc quản lý, khai thácđối với các hệ thống phần mềm, trang thiết bị nhà trường.
</t>
  </si>
  <si>
    <t xml:space="preserve">BỘ CHỈ SỐ ĐÁNH GIÁ MỨC ĐỘ CHUYỂN ĐỔI SỐ 
</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</si>
</sst>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charset val="163"/>
      <scheme val="minor"/>
    </font>
    <font>
      <sz val="13"/>
      <color theme="1"/>
      <name val="Times New Roman"/>
      <family val="1"/>
    </font>
    <font>
      <b/>
      <sz val="13"/>
      <color theme="1"/>
      <name val="Times New Roman"/>
      <family val="1"/>
    </font>
    <font>
      <sz val="13"/>
      <color theme="1"/>
      <name val="Calibri"/>
      <family val="2"/>
      <charset val="163"/>
      <scheme val="minor"/>
    </font>
    <font>
      <b/>
      <sz val="13"/>
      <color rgb="FF000000"/>
      <name val="Times New Roman"/>
      <family val="1"/>
    </font>
    <font>
      <b/>
      <sz val="13"/>
      <color theme="1"/>
      <name val="Calibri"/>
      <family val="2"/>
      <charset val="163"/>
      <scheme val="minor"/>
    </font>
    <font>
      <i/>
      <sz val="13"/>
      <color theme="1"/>
      <name val="Times New Roman"/>
      <family val="1"/>
    </font>
    <font>
      <i/>
      <sz val="13"/>
      <color theme="1"/>
      <name val="Calibri"/>
      <family val="2"/>
      <charset val="163"/>
      <scheme val="minor"/>
    </font>
    <font>
      <b/>
      <i/>
      <sz val="13"/>
      <color theme="1"/>
      <name val="Times New Roman"/>
      <family val="1"/>
    </font>
    <font>
      <sz val="13"/>
      <name val="Times New Roman"/>
      <family val="1"/>
    </font>
    <font>
      <b/>
      <sz val="14"/>
      <color theme="1"/>
      <name val="Times New Roman"/>
      <family val="1"/>
    </font>
    <font>
      <b/>
      <sz val="14"/>
      <color rgb="FF000000"/>
      <name val="Times New Roman"/>
      <family val="1"/>
    </font>
    <font>
      <sz val="14"/>
      <color theme="1"/>
      <name val="Times New Roman"/>
      <family val="1"/>
    </font>
    <font>
      <b/>
      <sz val="14"/>
      <color theme="1"/>
      <name val="Calibri"/>
      <family val="2"/>
      <charset val="163"/>
      <scheme val="minor"/>
    </font>
    <font>
      <b/>
      <i/>
      <sz val="14"/>
      <color theme="1"/>
      <name val="Times New Roman"/>
      <family val="1"/>
    </font>
    <font>
      <b/>
      <i/>
      <sz val="14"/>
      <color rgb="FF000000"/>
      <name val="Times New Roman"/>
      <family val="1"/>
    </font>
    <font>
      <sz val="14"/>
      <name val="Times New Roman"/>
      <family val="1"/>
    </font>
    <font>
      <sz val="14"/>
      <color theme="1"/>
      <name val="Calibri"/>
      <family val="2"/>
      <charset val="163"/>
      <scheme val="minor"/>
    </font>
    <font>
      <sz val="14"/>
      <color rgb="FFFF0000"/>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70">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xf>
    <xf numFmtId="0" fontId="5" fillId="0" borderId="0" xfId="0" applyFont="1" applyAlignment="1">
      <alignment horizontal="center" vertical="center"/>
    </xf>
    <xf numFmtId="0" fontId="3" fillId="0" borderId="0" xfId="0" applyFont="1"/>
    <xf numFmtId="0" fontId="2" fillId="0" borderId="1" xfId="0" applyFont="1" applyBorder="1" applyAlignment="1">
      <alignment horizontal="left" vertical="center" wrapText="1"/>
    </xf>
    <xf numFmtId="0" fontId="3" fillId="0" borderId="0" xfId="0" applyFont="1" applyAlignment="1">
      <alignment horizont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7" fillId="0" borderId="0" xfId="0" applyFont="1"/>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horizontal="justify"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0" xfId="0" applyFont="1" applyAlignment="1">
      <alignment vertical="center"/>
    </xf>
    <xf numFmtId="0" fontId="8" fillId="0" borderId="1" xfId="0" applyFont="1" applyBorder="1" applyAlignment="1">
      <alignment vertical="center"/>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5" fillId="0" borderId="1" xfId="0" applyFont="1" applyBorder="1" applyAlignment="1">
      <alignment horizontal="center" vertical="center"/>
    </xf>
    <xf numFmtId="0" fontId="3" fillId="0" borderId="1" xfId="0" applyFont="1" applyBorder="1"/>
    <xf numFmtId="0" fontId="2" fillId="0" borderId="1" xfId="0" quotePrefix="1" applyFont="1" applyBorder="1" applyAlignment="1">
      <alignment horizontal="left" vertical="center" wrapText="1"/>
    </xf>
    <xf numFmtId="0" fontId="1" fillId="0" borderId="1" xfId="0" applyFont="1" applyBorder="1" applyAlignment="1">
      <alignment vertical="center"/>
    </xf>
    <xf numFmtId="0" fontId="2"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9" fillId="0" borderId="1" xfId="0" applyFont="1" applyBorder="1" applyAlignment="1">
      <alignment horizontal="justify" vertical="center" wrapText="1"/>
    </xf>
    <xf numFmtId="0" fontId="1" fillId="0" borderId="4" xfId="0" applyFont="1" applyBorder="1" applyAlignment="1">
      <alignment horizontal="center" vertical="center" wrapText="1"/>
    </xf>
    <xf numFmtId="0" fontId="9"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3" fillId="0" borderId="1" xfId="0" applyFont="1" applyBorder="1" applyAlignment="1">
      <alignment vertical="center"/>
    </xf>
    <xf numFmtId="0" fontId="3" fillId="0" borderId="0" xfId="0" applyFont="1" applyAlignment="1">
      <alignment vertical="center"/>
    </xf>
    <xf numFmtId="0" fontId="2" fillId="0" borderId="1" xfId="0" applyFont="1" applyBorder="1" applyAlignment="1">
      <alignment horizontal="center" vertical="center"/>
    </xf>
    <xf numFmtId="0" fontId="1" fillId="0" borderId="4" xfId="0" applyFont="1" applyBorder="1" applyAlignment="1">
      <alignment horizontal="left" vertical="center" wrapText="1"/>
    </xf>
    <xf numFmtId="0" fontId="3" fillId="0" borderId="4" xfId="0" applyFont="1" applyBorder="1"/>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wrapText="1"/>
    </xf>
    <xf numFmtId="0" fontId="12" fillId="0" borderId="1" xfId="0" applyFont="1" applyBorder="1" applyAlignment="1">
      <alignment vertical="center" wrapText="1"/>
    </xf>
    <xf numFmtId="0" fontId="17" fillId="0" borderId="1" xfId="0" applyFont="1" applyBorder="1"/>
    <xf numFmtId="0" fontId="15" fillId="0" borderId="1" xfId="0" applyFont="1" applyBorder="1" applyAlignment="1">
      <alignment vertical="center" wrapText="1"/>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justify" vertical="center"/>
    </xf>
    <xf numFmtId="0" fontId="15" fillId="0" borderId="1" xfId="0" applyFont="1" applyBorder="1" applyAlignment="1">
      <alignment horizontal="left" vertical="center" wrapText="1"/>
    </xf>
    <xf numFmtId="0" fontId="18" fillId="0" borderId="1" xfId="0" applyFont="1" applyBorder="1" applyAlignment="1">
      <alignment horizontal="justify"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6" fillId="0" borderId="5" xfId="0" applyFont="1" applyBorder="1" applyAlignment="1">
      <alignment horizontal="center"/>
    </xf>
    <xf numFmtId="0" fontId="2" fillId="0" borderId="0" xfId="0" applyFont="1" applyAlignment="1">
      <alignment horizontal="center"/>
    </xf>
    <xf numFmtId="0" fontId="16" fillId="0" borderId="1" xfId="0" applyFont="1" applyBorder="1" applyAlignment="1">
      <alignment horizontal="lef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zoomScale="85" zoomScaleNormal="85" workbookViewId="0">
      <pane ySplit="3" topLeftCell="A13" activePane="bottomLeft" state="frozen"/>
      <selection activeCell="E16" sqref="E16"/>
      <selection pane="bottomLeft" activeCell="K7" sqref="K7"/>
    </sheetView>
  </sheetViews>
  <sheetFormatPr defaultRowHeight="17.25" x14ac:dyDescent="0.3"/>
  <cols>
    <col min="1" max="1" width="7.140625" style="7" bestFit="1" customWidth="1"/>
    <col min="2" max="2" width="38.5703125" style="5" customWidth="1"/>
    <col min="3" max="3" width="11" style="7" customWidth="1"/>
    <col min="4" max="4" width="23.28515625" style="5" customWidth="1"/>
    <col min="5" max="5" width="55.140625" style="5" customWidth="1"/>
    <col min="6" max="6" width="11.5703125" style="7" customWidth="1"/>
    <col min="7" max="7" width="11.5703125" style="5" customWidth="1"/>
    <col min="8" max="8" width="15" style="7" customWidth="1"/>
    <col min="9" max="9" width="11.5703125" style="5" customWidth="1"/>
    <col min="10" max="16384" width="9.140625" style="5"/>
  </cols>
  <sheetData>
    <row r="1" spans="1:9" ht="51" customHeight="1" x14ac:dyDescent="0.3">
      <c r="A1" s="54" t="s">
        <v>115</v>
      </c>
      <c r="B1" s="54"/>
      <c r="C1" s="54"/>
      <c r="D1" s="54"/>
      <c r="E1" s="54"/>
      <c r="F1" s="54"/>
      <c r="G1" s="54"/>
      <c r="H1" s="54"/>
      <c r="I1" s="54"/>
    </row>
    <row r="3" spans="1:9" s="3" customFormat="1" ht="78.75" customHeight="1" x14ac:dyDescent="0.25">
      <c r="A3" s="55" t="s">
        <v>0</v>
      </c>
      <c r="B3" s="55" t="s">
        <v>1</v>
      </c>
      <c r="C3" s="55" t="s">
        <v>2</v>
      </c>
      <c r="D3" s="55" t="s">
        <v>3</v>
      </c>
      <c r="E3" s="55" t="s">
        <v>85</v>
      </c>
      <c r="F3" s="57" t="s">
        <v>101</v>
      </c>
      <c r="G3" s="57"/>
      <c r="H3" s="55" t="s">
        <v>100</v>
      </c>
      <c r="I3" s="55" t="s">
        <v>97</v>
      </c>
    </row>
    <row r="4" spans="1:9" s="3" customFormat="1" ht="40.5" customHeight="1" x14ac:dyDescent="0.25">
      <c r="A4" s="56"/>
      <c r="B4" s="56"/>
      <c r="C4" s="56"/>
      <c r="D4" s="56"/>
      <c r="E4" s="56"/>
      <c r="F4" s="25" t="s">
        <v>98</v>
      </c>
      <c r="G4" s="2" t="s">
        <v>99</v>
      </c>
      <c r="H4" s="56"/>
      <c r="I4" s="56"/>
    </row>
    <row r="5" spans="1:9" s="4" customFormat="1" ht="75" x14ac:dyDescent="0.25">
      <c r="A5" s="39">
        <v>1</v>
      </c>
      <c r="B5" s="40" t="s">
        <v>4</v>
      </c>
      <c r="C5" s="39">
        <f>C8+C14+C15+C18+C22</f>
        <v>100</v>
      </c>
      <c r="D5" s="39"/>
      <c r="E5" s="41" t="s">
        <v>106</v>
      </c>
      <c r="F5" s="42"/>
      <c r="G5" s="41"/>
      <c r="H5" s="39">
        <f>H8+H14+H15+H18+H22</f>
        <v>75</v>
      </c>
      <c r="I5" s="43"/>
    </row>
    <row r="6" spans="1:9" ht="58.5" x14ac:dyDescent="0.35">
      <c r="A6" s="44" t="s">
        <v>5</v>
      </c>
      <c r="B6" s="45" t="s">
        <v>86</v>
      </c>
      <c r="C6" s="46"/>
      <c r="D6" s="46" t="s">
        <v>6</v>
      </c>
      <c r="E6" s="58" t="s">
        <v>119</v>
      </c>
      <c r="F6" s="42" t="s">
        <v>102</v>
      </c>
      <c r="G6" s="41"/>
      <c r="H6" s="42"/>
      <c r="I6" s="47"/>
    </row>
    <row r="7" spans="1:9" ht="56.25" x14ac:dyDescent="0.3">
      <c r="A7" s="44" t="s">
        <v>7</v>
      </c>
      <c r="B7" s="48" t="s">
        <v>8</v>
      </c>
      <c r="C7" s="49"/>
      <c r="D7" s="49" t="s">
        <v>6</v>
      </c>
      <c r="E7" s="58"/>
      <c r="F7" s="42" t="s">
        <v>102</v>
      </c>
      <c r="G7" s="41"/>
      <c r="H7" s="42"/>
      <c r="I7" s="47"/>
    </row>
    <row r="8" spans="1:9" ht="39" x14ac:dyDescent="0.35">
      <c r="A8" s="44" t="s">
        <v>9</v>
      </c>
      <c r="B8" s="45" t="s">
        <v>10</v>
      </c>
      <c r="C8" s="39">
        <f>SUM(C9:C13)</f>
        <v>30</v>
      </c>
      <c r="D8" s="50"/>
      <c r="E8" s="58" t="s">
        <v>108</v>
      </c>
      <c r="F8" s="42"/>
      <c r="G8" s="41"/>
      <c r="H8" s="39">
        <f>H9+H10+H11+H12+H13</f>
        <v>21</v>
      </c>
      <c r="I8" s="47"/>
    </row>
    <row r="9" spans="1:9" ht="93.75" x14ac:dyDescent="0.3">
      <c r="A9" s="42" t="s">
        <v>11</v>
      </c>
      <c r="B9" s="49" t="s">
        <v>87</v>
      </c>
      <c r="C9" s="42">
        <v>6</v>
      </c>
      <c r="D9" s="49"/>
      <c r="E9" s="58"/>
      <c r="F9" s="42" t="s">
        <v>102</v>
      </c>
      <c r="G9" s="41"/>
      <c r="H9" s="42">
        <v>5</v>
      </c>
      <c r="I9" s="47"/>
    </row>
    <row r="10" spans="1:9" ht="37.5" x14ac:dyDescent="0.3">
      <c r="A10" s="42" t="s">
        <v>12</v>
      </c>
      <c r="B10" s="51" t="s">
        <v>13</v>
      </c>
      <c r="C10" s="42">
        <v>6</v>
      </c>
      <c r="D10" s="49"/>
      <c r="E10" s="58"/>
      <c r="F10" s="42" t="s">
        <v>102</v>
      </c>
      <c r="G10" s="41"/>
      <c r="H10" s="42">
        <v>4</v>
      </c>
      <c r="I10" s="47"/>
    </row>
    <row r="11" spans="1:9" ht="56.25" x14ac:dyDescent="0.3">
      <c r="A11" s="42" t="s">
        <v>14</v>
      </c>
      <c r="B11" s="51" t="s">
        <v>15</v>
      </c>
      <c r="C11" s="42">
        <v>6</v>
      </c>
      <c r="D11" s="49"/>
      <c r="E11" s="58"/>
      <c r="F11" s="42" t="s">
        <v>102</v>
      </c>
      <c r="G11" s="41"/>
      <c r="H11" s="42">
        <v>4</v>
      </c>
      <c r="I11" s="47"/>
    </row>
    <row r="12" spans="1:9" ht="37.5" x14ac:dyDescent="0.3">
      <c r="A12" s="42" t="s">
        <v>16</v>
      </c>
      <c r="B12" s="51" t="s">
        <v>17</v>
      </c>
      <c r="C12" s="42">
        <v>6</v>
      </c>
      <c r="D12" s="49"/>
      <c r="E12" s="58"/>
      <c r="F12" s="42" t="s">
        <v>102</v>
      </c>
      <c r="G12" s="41"/>
      <c r="H12" s="42">
        <v>4</v>
      </c>
      <c r="I12" s="47"/>
    </row>
    <row r="13" spans="1:9" ht="56.25" x14ac:dyDescent="0.3">
      <c r="A13" s="42" t="s">
        <v>18</v>
      </c>
      <c r="B13" s="51" t="s">
        <v>19</v>
      </c>
      <c r="C13" s="42">
        <v>6</v>
      </c>
      <c r="D13" s="49"/>
      <c r="E13" s="58"/>
      <c r="F13" s="42" t="s">
        <v>102</v>
      </c>
      <c r="G13" s="41"/>
      <c r="H13" s="42">
        <v>4</v>
      </c>
      <c r="I13" s="47"/>
    </row>
    <row r="14" spans="1:9" ht="119.25" customHeight="1" x14ac:dyDescent="0.3">
      <c r="A14" s="44" t="s">
        <v>20</v>
      </c>
      <c r="B14" s="52" t="s">
        <v>21</v>
      </c>
      <c r="C14" s="39">
        <v>10</v>
      </c>
      <c r="D14" s="42" t="s">
        <v>22</v>
      </c>
      <c r="E14" s="53" t="s">
        <v>109</v>
      </c>
      <c r="F14" s="42" t="s">
        <v>102</v>
      </c>
      <c r="G14" s="41"/>
      <c r="H14" s="39">
        <v>6</v>
      </c>
      <c r="I14" s="47"/>
    </row>
    <row r="15" spans="1:9" ht="39" x14ac:dyDescent="0.3">
      <c r="A15" s="44" t="s">
        <v>23</v>
      </c>
      <c r="B15" s="52" t="s">
        <v>24</v>
      </c>
      <c r="C15" s="39">
        <f>C16+C17</f>
        <v>20</v>
      </c>
      <c r="D15" s="50"/>
      <c r="E15" s="61" t="s">
        <v>111</v>
      </c>
      <c r="F15" s="42"/>
      <c r="G15" s="49"/>
      <c r="H15" s="39">
        <f>H16+H17</f>
        <v>15</v>
      </c>
      <c r="I15" s="47"/>
    </row>
    <row r="16" spans="1:9" ht="112.5" x14ac:dyDescent="0.3">
      <c r="A16" s="42" t="s">
        <v>25</v>
      </c>
      <c r="B16" s="51" t="s">
        <v>84</v>
      </c>
      <c r="C16" s="42">
        <v>15</v>
      </c>
      <c r="D16" s="49" t="s">
        <v>83</v>
      </c>
      <c r="E16" s="61"/>
      <c r="F16" s="42" t="s">
        <v>102</v>
      </c>
      <c r="G16" s="49"/>
      <c r="H16" s="42">
        <v>10</v>
      </c>
      <c r="I16" s="47"/>
    </row>
    <row r="17" spans="1:9" ht="112.5" x14ac:dyDescent="0.3">
      <c r="A17" s="42" t="s">
        <v>26</v>
      </c>
      <c r="B17" s="51" t="s">
        <v>27</v>
      </c>
      <c r="C17" s="42">
        <v>5</v>
      </c>
      <c r="D17" s="49" t="s">
        <v>82</v>
      </c>
      <c r="E17" s="61"/>
      <c r="F17" s="42" t="s">
        <v>102</v>
      </c>
      <c r="G17" s="49"/>
      <c r="H17" s="42">
        <v>5</v>
      </c>
      <c r="I17" s="47"/>
    </row>
    <row r="18" spans="1:9" ht="105.75" customHeight="1" x14ac:dyDescent="0.3">
      <c r="A18" s="44" t="s">
        <v>28</v>
      </c>
      <c r="B18" s="52" t="s">
        <v>29</v>
      </c>
      <c r="C18" s="39">
        <f>C19+C20+C21</f>
        <v>20</v>
      </c>
      <c r="D18" s="50"/>
      <c r="E18" s="49" t="s">
        <v>88</v>
      </c>
      <c r="F18" s="42"/>
      <c r="G18" s="49"/>
      <c r="H18" s="39">
        <f>H19+H20+H21</f>
        <v>20</v>
      </c>
      <c r="I18" s="47"/>
    </row>
    <row r="19" spans="1:9" ht="115.5" customHeight="1" x14ac:dyDescent="0.3">
      <c r="A19" s="42" t="s">
        <v>30</v>
      </c>
      <c r="B19" s="51" t="s">
        <v>31</v>
      </c>
      <c r="C19" s="42">
        <v>7</v>
      </c>
      <c r="D19" s="49" t="s">
        <v>32</v>
      </c>
      <c r="E19" s="62" t="s">
        <v>104</v>
      </c>
      <c r="F19" s="42" t="s">
        <v>102</v>
      </c>
      <c r="G19" s="41"/>
      <c r="H19" s="42">
        <v>7</v>
      </c>
      <c r="I19" s="47"/>
    </row>
    <row r="20" spans="1:9" ht="112.5" x14ac:dyDescent="0.3">
      <c r="A20" s="42" t="s">
        <v>33</v>
      </c>
      <c r="B20" s="51" t="s">
        <v>34</v>
      </c>
      <c r="C20" s="42">
        <v>7</v>
      </c>
      <c r="D20" s="49" t="s">
        <v>35</v>
      </c>
      <c r="E20" s="63"/>
      <c r="F20" s="42" t="s">
        <v>102</v>
      </c>
      <c r="G20" s="41"/>
      <c r="H20" s="42">
        <v>7</v>
      </c>
      <c r="I20" s="47"/>
    </row>
    <row r="21" spans="1:9" ht="112.5" x14ac:dyDescent="0.3">
      <c r="A21" s="42" t="s">
        <v>36</v>
      </c>
      <c r="B21" s="51" t="s">
        <v>37</v>
      </c>
      <c r="C21" s="42">
        <v>6</v>
      </c>
      <c r="D21" s="49" t="s">
        <v>38</v>
      </c>
      <c r="E21" s="64"/>
      <c r="F21" s="42" t="s">
        <v>102</v>
      </c>
      <c r="G21" s="41"/>
      <c r="H21" s="42">
        <v>6</v>
      </c>
      <c r="I21" s="47"/>
    </row>
    <row r="22" spans="1:9" ht="93.75" x14ac:dyDescent="0.3">
      <c r="A22" s="44" t="s">
        <v>39</v>
      </c>
      <c r="B22" s="52" t="s">
        <v>40</v>
      </c>
      <c r="C22" s="39">
        <f>C23+C24++C25</f>
        <v>20</v>
      </c>
      <c r="D22" s="50"/>
      <c r="E22" s="49" t="s">
        <v>92</v>
      </c>
      <c r="F22" s="42"/>
      <c r="G22" s="49"/>
      <c r="H22" s="39">
        <f>H23+H24+H25</f>
        <v>13</v>
      </c>
      <c r="I22" s="47"/>
    </row>
    <row r="23" spans="1:9" ht="75" x14ac:dyDescent="0.3">
      <c r="A23" s="42" t="s">
        <v>41</v>
      </c>
      <c r="B23" s="51" t="s">
        <v>42</v>
      </c>
      <c r="C23" s="42">
        <v>8</v>
      </c>
      <c r="D23" s="49" t="s">
        <v>43</v>
      </c>
      <c r="E23" s="49" t="s">
        <v>103</v>
      </c>
      <c r="F23" s="42" t="s">
        <v>102</v>
      </c>
      <c r="G23" s="49"/>
      <c r="H23" s="42">
        <v>8</v>
      </c>
      <c r="I23" s="47"/>
    </row>
    <row r="24" spans="1:9" ht="112.5" x14ac:dyDescent="0.3">
      <c r="A24" s="42" t="s">
        <v>44</v>
      </c>
      <c r="B24" s="51" t="s">
        <v>45</v>
      </c>
      <c r="C24" s="42">
        <v>7</v>
      </c>
      <c r="D24" s="49" t="s">
        <v>46</v>
      </c>
      <c r="E24" s="49" t="s">
        <v>110</v>
      </c>
      <c r="F24" s="42" t="s">
        <v>102</v>
      </c>
      <c r="G24" s="49"/>
      <c r="H24" s="42">
        <v>5</v>
      </c>
      <c r="I24" s="47"/>
    </row>
    <row r="25" spans="1:9" ht="18.75" x14ac:dyDescent="0.3">
      <c r="A25" s="42" t="s">
        <v>47</v>
      </c>
      <c r="B25" s="49" t="s">
        <v>48</v>
      </c>
      <c r="C25" s="42">
        <v>5</v>
      </c>
      <c r="D25" s="49" t="s">
        <v>49</v>
      </c>
      <c r="E25" s="49" t="s">
        <v>107</v>
      </c>
      <c r="F25" s="42"/>
      <c r="G25" s="42" t="s">
        <v>102</v>
      </c>
      <c r="H25" s="42">
        <v>0</v>
      </c>
      <c r="I25" s="47"/>
    </row>
    <row r="26" spans="1:9" x14ac:dyDescent="0.3">
      <c r="E26" s="59" t="s">
        <v>116</v>
      </c>
      <c r="F26" s="59"/>
      <c r="G26" s="59"/>
      <c r="H26" s="59"/>
      <c r="I26" s="59"/>
    </row>
    <row r="27" spans="1:9" x14ac:dyDescent="0.3">
      <c r="E27" s="60" t="s">
        <v>117</v>
      </c>
      <c r="F27" s="60"/>
      <c r="G27" s="60"/>
      <c r="H27" s="60"/>
      <c r="I27" s="60"/>
    </row>
    <row r="34" spans="5:9" x14ac:dyDescent="0.3">
      <c r="E34" s="60" t="s">
        <v>118</v>
      </c>
      <c r="F34" s="60"/>
      <c r="G34" s="60"/>
      <c r="H34" s="60"/>
      <c r="I34" s="60"/>
    </row>
  </sheetData>
  <mergeCells count="16">
    <mergeCell ref="E6:E7"/>
    <mergeCell ref="E8:E13"/>
    <mergeCell ref="E26:I26"/>
    <mergeCell ref="E27:I27"/>
    <mergeCell ref="E34:I34"/>
    <mergeCell ref="E15:E17"/>
    <mergeCell ref="E19:E21"/>
    <mergeCell ref="A1:I1"/>
    <mergeCell ref="H3:H4"/>
    <mergeCell ref="E3:E4"/>
    <mergeCell ref="I3:I4"/>
    <mergeCell ref="F3:G3"/>
    <mergeCell ref="D3:D4"/>
    <mergeCell ref="C3:C4"/>
    <mergeCell ref="B3:B4"/>
    <mergeCell ref="A3:A4"/>
  </mergeCells>
  <pageMargins left="0.32" right="0.16" top="0.24" bottom="0.31496062992126" header="0.2" footer="0.31496062992126"/>
  <pageSetup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tabSelected="1" zoomScaleNormal="100" workbookViewId="0">
      <pane ySplit="2" topLeftCell="A3" activePane="bottomLeft" state="frozen"/>
      <selection activeCell="E16" sqref="E16"/>
      <selection pane="bottomLeft" activeCell="P4" sqref="P4"/>
    </sheetView>
  </sheetViews>
  <sheetFormatPr defaultRowHeight="17.25" x14ac:dyDescent="0.3"/>
  <cols>
    <col min="1" max="1" width="8.7109375" style="7" customWidth="1"/>
    <col min="2" max="2" width="39.5703125" style="5" customWidth="1"/>
    <col min="3" max="3" width="9.140625" style="7"/>
    <col min="4" max="4" width="21.140625" style="5" customWidth="1"/>
    <col min="5" max="5" width="51.7109375" style="10" customWidth="1"/>
    <col min="6" max="7" width="13" style="10" customWidth="1"/>
    <col min="8" max="8" width="16.5703125" style="35" customWidth="1"/>
    <col min="9" max="9" width="13.7109375" style="5" customWidth="1"/>
    <col min="10" max="16384" width="9.140625" style="5"/>
  </cols>
  <sheetData>
    <row r="1" spans="1:9" ht="66" customHeight="1" x14ac:dyDescent="0.3">
      <c r="A1" s="54" t="s">
        <v>123</v>
      </c>
      <c r="B1" s="54"/>
      <c r="C1" s="54"/>
      <c r="D1" s="54"/>
      <c r="E1" s="54"/>
      <c r="F1" s="54"/>
      <c r="G1" s="54"/>
      <c r="H1" s="54"/>
      <c r="I1" s="54"/>
    </row>
    <row r="2" spans="1:9" s="3" customFormat="1" ht="62.25" customHeight="1" x14ac:dyDescent="0.25">
      <c r="A2" s="55" t="s">
        <v>0</v>
      </c>
      <c r="B2" s="55" t="s">
        <v>1</v>
      </c>
      <c r="C2" s="55" t="s">
        <v>2</v>
      </c>
      <c r="D2" s="55" t="s">
        <v>3</v>
      </c>
      <c r="E2" s="55" t="s">
        <v>85</v>
      </c>
      <c r="F2" s="57" t="s">
        <v>101</v>
      </c>
      <c r="G2" s="57"/>
      <c r="H2" s="55" t="s">
        <v>100</v>
      </c>
      <c r="I2" s="68" t="s">
        <v>97</v>
      </c>
    </row>
    <row r="3" spans="1:9" s="3" customFormat="1" ht="30.75" customHeight="1" x14ac:dyDescent="0.25">
      <c r="A3" s="56"/>
      <c r="B3" s="56"/>
      <c r="C3" s="56"/>
      <c r="D3" s="56"/>
      <c r="E3" s="56"/>
      <c r="F3" s="2" t="s">
        <v>98</v>
      </c>
      <c r="G3" s="2" t="s">
        <v>99</v>
      </c>
      <c r="H3" s="56"/>
      <c r="I3" s="69"/>
    </row>
    <row r="4" spans="1:9" s="4" customFormat="1" ht="66" x14ac:dyDescent="0.25">
      <c r="A4" s="2">
        <v>2</v>
      </c>
      <c r="B4" s="12" t="s">
        <v>50</v>
      </c>
      <c r="C4" s="2">
        <f>C7+C19</f>
        <v>100</v>
      </c>
      <c r="D4" s="2"/>
      <c r="E4" s="29" t="s">
        <v>106</v>
      </c>
      <c r="F4" s="1" t="s">
        <v>102</v>
      </c>
      <c r="G4" s="14"/>
      <c r="H4" s="36">
        <f>H7+H19</f>
        <v>75</v>
      </c>
      <c r="I4" s="21"/>
    </row>
    <row r="5" spans="1:9" ht="82.5" x14ac:dyDescent="0.3">
      <c r="A5" s="11" t="s">
        <v>51</v>
      </c>
      <c r="B5" s="13" t="s">
        <v>52</v>
      </c>
      <c r="C5" s="9"/>
      <c r="D5" s="9" t="s">
        <v>6</v>
      </c>
      <c r="E5" s="16" t="s">
        <v>120</v>
      </c>
      <c r="F5" s="1" t="s">
        <v>102</v>
      </c>
      <c r="G5" s="16"/>
      <c r="H5" s="23"/>
      <c r="I5" s="22"/>
    </row>
    <row r="6" spans="1:9" ht="49.5" x14ac:dyDescent="0.3">
      <c r="A6" s="11" t="s">
        <v>53</v>
      </c>
      <c r="B6" s="13" t="s">
        <v>54</v>
      </c>
      <c r="C6" s="9"/>
      <c r="D6" s="9" t="s">
        <v>6</v>
      </c>
      <c r="E6" s="26" t="s">
        <v>121</v>
      </c>
      <c r="F6" s="1" t="s">
        <v>102</v>
      </c>
      <c r="G6" s="16"/>
      <c r="H6" s="34"/>
      <c r="I6" s="22"/>
    </row>
    <row r="7" spans="1:9" ht="34.5" x14ac:dyDescent="0.3">
      <c r="A7" s="11" t="s">
        <v>55</v>
      </c>
      <c r="B7" s="13" t="s">
        <v>56</v>
      </c>
      <c r="C7" s="11">
        <f>SUM(C8:C18)</f>
        <v>70</v>
      </c>
      <c r="D7" s="6"/>
      <c r="E7" s="16" t="s">
        <v>88</v>
      </c>
      <c r="F7" s="16"/>
      <c r="G7" s="16"/>
      <c r="H7" s="36">
        <f>H8+H9+H10+H11+H12+H13+H14+H15+H16+H17+H18</f>
        <v>65</v>
      </c>
      <c r="I7" s="22"/>
    </row>
    <row r="8" spans="1:9" ht="132" x14ac:dyDescent="0.3">
      <c r="A8" s="1" t="s">
        <v>57</v>
      </c>
      <c r="B8" s="16" t="s">
        <v>58</v>
      </c>
      <c r="C8" s="1">
        <v>6</v>
      </c>
      <c r="D8" s="6"/>
      <c r="E8" s="31" t="s">
        <v>122</v>
      </c>
      <c r="F8" s="1" t="s">
        <v>102</v>
      </c>
      <c r="G8" s="16"/>
      <c r="H8" s="32">
        <v>6</v>
      </c>
      <c r="I8" s="22"/>
    </row>
    <row r="9" spans="1:9" ht="33" customHeight="1" x14ac:dyDescent="0.3">
      <c r="A9" s="1" t="s">
        <v>59</v>
      </c>
      <c r="B9" s="26" t="s">
        <v>60</v>
      </c>
      <c r="C9" s="1">
        <v>6</v>
      </c>
      <c r="D9" s="6"/>
      <c r="E9" s="65" t="s">
        <v>112</v>
      </c>
      <c r="F9" s="1" t="s">
        <v>102</v>
      </c>
      <c r="G9" s="14"/>
      <c r="H9" s="32">
        <v>6</v>
      </c>
      <c r="I9" s="22"/>
    </row>
    <row r="10" spans="1:9" ht="165" x14ac:dyDescent="0.3">
      <c r="A10" s="30" t="s">
        <v>61</v>
      </c>
      <c r="B10" s="37" t="s">
        <v>62</v>
      </c>
      <c r="C10" s="30">
        <v>10</v>
      </c>
      <c r="D10" s="37" t="s">
        <v>90</v>
      </c>
      <c r="E10" s="66"/>
      <c r="F10" s="27" t="s">
        <v>102</v>
      </c>
      <c r="G10" s="19"/>
      <c r="H10" s="33">
        <v>10</v>
      </c>
      <c r="I10" s="38"/>
    </row>
    <row r="11" spans="1:9" ht="33" x14ac:dyDescent="0.3">
      <c r="A11" s="1" t="s">
        <v>63</v>
      </c>
      <c r="B11" s="16" t="s">
        <v>64</v>
      </c>
      <c r="C11" s="1">
        <v>6</v>
      </c>
      <c r="D11" s="6"/>
      <c r="E11" s="66"/>
      <c r="F11" s="1" t="s">
        <v>102</v>
      </c>
      <c r="G11" s="14"/>
      <c r="H11" s="32">
        <v>6</v>
      </c>
      <c r="I11" s="22"/>
    </row>
    <row r="12" spans="1:9" ht="33" x14ac:dyDescent="0.3">
      <c r="A12" s="1" t="s">
        <v>65</v>
      </c>
      <c r="B12" s="16" t="s">
        <v>66</v>
      </c>
      <c r="C12" s="1">
        <v>6</v>
      </c>
      <c r="D12" s="6"/>
      <c r="E12" s="66"/>
      <c r="F12" s="1" t="s">
        <v>102</v>
      </c>
      <c r="G12" s="1"/>
      <c r="H12" s="32">
        <v>6</v>
      </c>
      <c r="I12" s="22"/>
    </row>
    <row r="13" spans="1:9" ht="49.5" x14ac:dyDescent="0.3">
      <c r="A13" s="1" t="s">
        <v>67</v>
      </c>
      <c r="B13" s="16" t="s">
        <v>68</v>
      </c>
      <c r="C13" s="1">
        <v>5</v>
      </c>
      <c r="D13" s="6"/>
      <c r="E13" s="66"/>
      <c r="F13" s="1" t="s">
        <v>102</v>
      </c>
      <c r="G13" s="14"/>
      <c r="H13" s="32">
        <v>5</v>
      </c>
      <c r="I13" s="22"/>
    </row>
    <row r="14" spans="1:9" x14ac:dyDescent="0.3">
      <c r="A14" s="1" t="s">
        <v>69</v>
      </c>
      <c r="B14" s="16" t="s">
        <v>70</v>
      </c>
      <c r="C14" s="1">
        <v>6</v>
      </c>
      <c r="D14" s="6"/>
      <c r="E14" s="66"/>
      <c r="F14" s="1" t="s">
        <v>102</v>
      </c>
      <c r="G14" s="14"/>
      <c r="H14" s="32">
        <v>6</v>
      </c>
      <c r="I14" s="22"/>
    </row>
    <row r="15" spans="1:9" ht="33" x14ac:dyDescent="0.3">
      <c r="A15" s="1" t="s">
        <v>71</v>
      </c>
      <c r="B15" s="16" t="s">
        <v>89</v>
      </c>
      <c r="C15" s="1">
        <v>5</v>
      </c>
      <c r="D15" s="6"/>
      <c r="E15" s="66"/>
      <c r="F15" s="14"/>
      <c r="G15" s="1" t="s">
        <v>102</v>
      </c>
      <c r="H15" s="32">
        <v>0</v>
      </c>
      <c r="I15" s="22"/>
    </row>
    <row r="16" spans="1:9" ht="33" x14ac:dyDescent="0.3">
      <c r="A16" s="1" t="s">
        <v>72</v>
      </c>
      <c r="B16" s="16" t="s">
        <v>94</v>
      </c>
      <c r="C16" s="1">
        <v>5</v>
      </c>
      <c r="D16" s="6"/>
      <c r="E16" s="66"/>
      <c r="F16" s="27" t="s">
        <v>102</v>
      </c>
      <c r="G16" s="19"/>
      <c r="H16" s="33">
        <v>5</v>
      </c>
      <c r="I16" s="22"/>
    </row>
    <row r="17" spans="1:9" ht="49.5" x14ac:dyDescent="0.3">
      <c r="A17" s="1" t="s">
        <v>73</v>
      </c>
      <c r="B17" s="16" t="s">
        <v>95</v>
      </c>
      <c r="C17" s="1">
        <v>5</v>
      </c>
      <c r="D17" s="6"/>
      <c r="E17" s="67"/>
      <c r="F17" s="28" t="s">
        <v>102</v>
      </c>
      <c r="G17" s="20"/>
      <c r="H17" s="32">
        <v>5</v>
      </c>
      <c r="I17" s="22"/>
    </row>
    <row r="18" spans="1:9" s="17" customFormat="1" ht="66" x14ac:dyDescent="0.25">
      <c r="A18" s="1" t="s">
        <v>93</v>
      </c>
      <c r="B18" s="16" t="s">
        <v>96</v>
      </c>
      <c r="C18" s="1">
        <v>10</v>
      </c>
      <c r="D18" s="6"/>
      <c r="E18" s="26" t="s">
        <v>105</v>
      </c>
      <c r="F18" s="1" t="s">
        <v>102</v>
      </c>
      <c r="G18" s="15"/>
      <c r="H18" s="32">
        <v>10</v>
      </c>
      <c r="I18" s="24"/>
    </row>
    <row r="19" spans="1:9" x14ac:dyDescent="0.3">
      <c r="A19" s="11" t="s">
        <v>74</v>
      </c>
      <c r="B19" s="18" t="s">
        <v>75</v>
      </c>
      <c r="C19" s="11">
        <f>SUM(C20:C22)</f>
        <v>30</v>
      </c>
      <c r="D19" s="6"/>
      <c r="E19" s="16"/>
      <c r="F19" s="16"/>
      <c r="G19" s="16"/>
      <c r="H19" s="36">
        <f>H20+H21+H22</f>
        <v>10</v>
      </c>
      <c r="I19" s="22"/>
    </row>
    <row r="20" spans="1:9" ht="33" x14ac:dyDescent="0.3">
      <c r="A20" s="8" t="s">
        <v>76</v>
      </c>
      <c r="B20" s="16" t="s">
        <v>77</v>
      </c>
      <c r="C20" s="1">
        <v>12</v>
      </c>
      <c r="D20" s="6"/>
      <c r="E20" s="16" t="s">
        <v>113</v>
      </c>
      <c r="F20" s="1" t="s">
        <v>102</v>
      </c>
      <c r="G20" s="16"/>
      <c r="H20" s="32">
        <v>0</v>
      </c>
      <c r="I20" s="22"/>
    </row>
    <row r="21" spans="1:9" ht="33" x14ac:dyDescent="0.3">
      <c r="A21" s="8" t="s">
        <v>78</v>
      </c>
      <c r="B21" s="16" t="s">
        <v>79</v>
      </c>
      <c r="C21" s="1">
        <v>8</v>
      </c>
      <c r="D21" s="6"/>
      <c r="E21" s="16" t="s">
        <v>107</v>
      </c>
      <c r="F21" s="16"/>
      <c r="G21" s="1" t="s">
        <v>102</v>
      </c>
      <c r="H21" s="32">
        <v>0</v>
      </c>
      <c r="I21" s="22"/>
    </row>
    <row r="22" spans="1:9" ht="132" x14ac:dyDescent="0.3">
      <c r="A22" s="8" t="s">
        <v>80</v>
      </c>
      <c r="B22" s="16" t="s">
        <v>81</v>
      </c>
      <c r="C22" s="1">
        <v>10</v>
      </c>
      <c r="D22" s="16" t="s">
        <v>91</v>
      </c>
      <c r="E22" s="16" t="s">
        <v>114</v>
      </c>
      <c r="F22" s="16"/>
      <c r="G22" s="1" t="s">
        <v>102</v>
      </c>
      <c r="H22" s="32">
        <v>10</v>
      </c>
      <c r="I22" s="22"/>
    </row>
    <row r="23" spans="1:9" x14ac:dyDescent="0.3">
      <c r="E23" s="59" t="s">
        <v>116</v>
      </c>
      <c r="F23" s="59"/>
      <c r="G23" s="59"/>
      <c r="H23" s="59"/>
      <c r="I23" s="59"/>
    </row>
    <row r="24" spans="1:9" x14ac:dyDescent="0.3">
      <c r="E24" s="60" t="s">
        <v>117</v>
      </c>
      <c r="F24" s="60"/>
      <c r="G24" s="60"/>
      <c r="H24" s="60"/>
      <c r="I24" s="60"/>
    </row>
    <row r="25" spans="1:9" x14ac:dyDescent="0.3">
      <c r="E25" s="5"/>
      <c r="F25" s="7"/>
      <c r="G25" s="5"/>
      <c r="H25" s="7"/>
    </row>
    <row r="26" spans="1:9" x14ac:dyDescent="0.3">
      <c r="E26" s="5"/>
      <c r="F26" s="7"/>
      <c r="G26" s="5"/>
      <c r="H26" s="7"/>
    </row>
    <row r="27" spans="1:9" x14ac:dyDescent="0.3">
      <c r="E27" s="5"/>
      <c r="F27" s="7"/>
      <c r="G27" s="5"/>
      <c r="H27" s="7"/>
    </row>
    <row r="28" spans="1:9" x14ac:dyDescent="0.3">
      <c r="E28" s="5"/>
      <c r="F28" s="7"/>
      <c r="G28" s="5"/>
      <c r="H28" s="7"/>
    </row>
    <row r="29" spans="1:9" x14ac:dyDescent="0.3">
      <c r="E29" s="5"/>
      <c r="F29" s="7"/>
      <c r="G29" s="5"/>
      <c r="H29" s="7"/>
    </row>
    <row r="30" spans="1:9" x14ac:dyDescent="0.3">
      <c r="E30" s="5"/>
      <c r="F30" s="7"/>
      <c r="G30" s="5"/>
      <c r="H30" s="7"/>
    </row>
    <row r="31" spans="1:9" x14ac:dyDescent="0.3">
      <c r="E31" s="60" t="s">
        <v>118</v>
      </c>
      <c r="F31" s="60"/>
      <c r="G31" s="60"/>
      <c r="H31" s="60"/>
      <c r="I31" s="60"/>
    </row>
  </sheetData>
  <mergeCells count="13">
    <mergeCell ref="A1:I1"/>
    <mergeCell ref="E23:I23"/>
    <mergeCell ref="E24:I24"/>
    <mergeCell ref="E31:I31"/>
    <mergeCell ref="E9:E17"/>
    <mergeCell ref="I2:I3"/>
    <mergeCell ref="F2:G2"/>
    <mergeCell ref="B2:B3"/>
    <mergeCell ref="A2:A3"/>
    <mergeCell ref="C2:C3"/>
    <mergeCell ref="D2:D3"/>
    <mergeCell ref="E2:E3"/>
    <mergeCell ref="H2:H3"/>
  </mergeCells>
  <pageMargins left="0.43307086614173201" right="0.196850393700787" top="0.35433070866141703" bottom="0.23622047244094499" header="0.31496062992126" footer="0.31496062992126"/>
  <pageSetup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Dạy -học</vt:lpstr>
      <vt:lpstr>Quản trị</vt:lpstr>
      <vt:lpstr>'Dạy -học'!Print_Titles</vt:lpstr>
      <vt:lpstr>'Quản trị'!Print_Titles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cp:lastModifiedBy>
  <cp:revision/>
  <cp:lastPrinted>2025-04-14T08:39:46Z</cp:lastPrinted>
  <dcterms:created xsi:type="dcterms:W3CDTF">2023-08-23T03:24:08Z</dcterms:created>
  <dcterms:modified xsi:type="dcterms:W3CDTF">2026-06-02T10:06:04Z</dcterms:modified>
</cp:coreProperties>
</file>